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Activo" sheetId="2" r:id="rId1"/>
    <sheet name="Pasivo" sheetId="1" r:id="rId2"/>
  </sheets>
  <definedNames>
    <definedName name="_xlnm.Print_Area" localSheetId="0">Activo!$A$1:$B$45</definedName>
    <definedName name="_xlnm.Print_Area" localSheetId="1">Pasivo!$A$1:$B$43</definedName>
    <definedName name="_xlnm.Print_Titles" localSheetId="0">Activo!$1:$8</definedName>
    <definedName name="_xlnm.Print_Titles" localSheetId="1">Pasivo!$1:$8</definedName>
  </definedNames>
  <calcPr calcId="144525"/>
</workbook>
</file>

<file path=xl/sharedStrings.xml><?xml version="1.0" encoding="utf-8"?>
<sst xmlns="http://schemas.openxmlformats.org/spreadsheetml/2006/main" count="82" uniqueCount="78">
  <si>
    <t>Balance de Situación</t>
  </si>
  <si>
    <t>Empresa: C.E.E. GRANJA ADISFUER S.L.</t>
  </si>
  <si>
    <t>Período: de Enero a Diciembre</t>
  </si>
  <si>
    <t>Fecha: 07/06/2022</t>
  </si>
  <si>
    <t>Activo</t>
  </si>
  <si>
    <t>A) ACTIVO NO CORRIENTE</t>
  </si>
  <si>
    <t xml:space="preserve">      I. Inmovilizado intangible</t>
  </si>
  <si>
    <t xml:space="preserve">          206    APLICACIONES INFORMÁTICAS</t>
  </si>
  <si>
    <t xml:space="preserve">          280    AMORT. ACUM. INMOV. INTANGIBLE</t>
  </si>
  <si>
    <t xml:space="preserve">      II. Inmovilizado material</t>
  </si>
  <si>
    <t xml:space="preserve">          211    CONSTRUCCIONES</t>
  </si>
  <si>
    <t xml:space="preserve">          212    INSTALACIONES TÉCNICAS</t>
  </si>
  <si>
    <t xml:space="preserve">          213    MAQUINARIA</t>
  </si>
  <si>
    <t xml:space="preserve">          214    UTILLAJE</t>
  </si>
  <si>
    <t xml:space="preserve">          215    OTRAS INSTALACIONES</t>
  </si>
  <si>
    <t xml:space="preserve">          216    MOBILIARIO</t>
  </si>
  <si>
    <t xml:space="preserve">          217    EQUIPOS PARA PROCESOS DE INFO</t>
  </si>
  <si>
    <t xml:space="preserve">          218    ELEMENTOS DE TRANSPORTE</t>
  </si>
  <si>
    <t xml:space="preserve">          219    OTRO INMOVILIZADO MATERIAL</t>
  </si>
  <si>
    <t xml:space="preserve">          281    AMORTIZACIÓN ACUMULADA DEL IN</t>
  </si>
  <si>
    <t xml:space="preserve">      V. Inversiones financieras a largo plazo</t>
  </si>
  <si>
    <t xml:space="preserve">          252    CRÉDITOS A LARGO PLAZO</t>
  </si>
  <si>
    <t xml:space="preserve">          260    FIANZAS CONSTITUIDAS A LARGO</t>
  </si>
  <si>
    <t xml:space="preserve">          265    DEPÓSITOS CONSTITUIDOS A LARG</t>
  </si>
  <si>
    <t xml:space="preserve">      VI. Activos por Impuesto diferido</t>
  </si>
  <si>
    <t xml:space="preserve">          474    ACTIVOS POR IMPUESTO DIFERIDO</t>
  </si>
  <si>
    <t>B) ACTIVO CORRIENTE</t>
  </si>
  <si>
    <t xml:space="preserve">      II. Deudores comerciales y otras cuentas a cob.</t>
  </si>
  <si>
    <t xml:space="preserve">      1. Clientes ventas y prestación de servicios</t>
  </si>
  <si>
    <t xml:space="preserve">      b) Cltes.ventas y prestación servicios CP</t>
  </si>
  <si>
    <t xml:space="preserve">          430    CLIENTES</t>
  </si>
  <si>
    <t xml:space="preserve">          436    CLIENTES DE DUDOSO COBRO</t>
  </si>
  <si>
    <t xml:space="preserve">          490    DETERIORO DE VALOR DE CRÉDITO</t>
  </si>
  <si>
    <t xml:space="preserve">      3. Otros deudores</t>
  </si>
  <si>
    <t xml:space="preserve">          440    DEUDORES</t>
  </si>
  <si>
    <t xml:space="preserve">          470    HACIENDA PÚBLICA, DEUDORA POR</t>
  </si>
  <si>
    <t xml:space="preserve">      IV. Inversiones financieras a corto plazo</t>
  </si>
  <si>
    <t xml:space="preserve">          565    FIANZAS CONSTITUIDAS A CORTO</t>
  </si>
  <si>
    <t xml:space="preserve">      VI. Efectivo y otros activos líquidos equival.</t>
  </si>
  <si>
    <t xml:space="preserve">          570    CAJA, EUROS</t>
  </si>
  <si>
    <t xml:space="preserve">          572    BANCOS E INSTITUCIONES DE CRÉ</t>
  </si>
  <si>
    <t>T O T A L   A C T I V O</t>
  </si>
  <si>
    <t>Pasivo</t>
  </si>
  <si>
    <t>A) PATRIMONIO NETO</t>
  </si>
  <si>
    <t xml:space="preserve">      A-1) Fondos propios</t>
  </si>
  <si>
    <t xml:space="preserve">      I. Capital</t>
  </si>
  <si>
    <t xml:space="preserve">      1. Capital escriturado</t>
  </si>
  <si>
    <t xml:space="preserve">          100    CAPITAL SOCIAL</t>
  </si>
  <si>
    <t xml:space="preserve">      III. Reservas</t>
  </si>
  <si>
    <t xml:space="preserve">      2. Otras reservas</t>
  </si>
  <si>
    <t xml:space="preserve">          112    RESERVA LEGAL</t>
  </si>
  <si>
    <t xml:space="preserve">          113    RESERVAS VOLUNTARIAS</t>
  </si>
  <si>
    <t xml:space="preserve">          114    RESERVAS ESPECIALES</t>
  </si>
  <si>
    <t xml:space="preserve">      V. Resultados de ejercicios anteriores</t>
  </si>
  <si>
    <t xml:space="preserve">          120    REMANENTE</t>
  </si>
  <si>
    <t xml:space="preserve">          121    RESULTADOS NEGATIVOS DE EJERC</t>
  </si>
  <si>
    <t xml:space="preserve">      VII. Resultado del ejercicio</t>
  </si>
  <si>
    <t xml:space="preserve">      A-3) Subvenciones, donaciones y legados recibidos</t>
  </si>
  <si>
    <t xml:space="preserve">          130    SUBVENCIONES OFICIALES DE CAP</t>
  </si>
  <si>
    <t xml:space="preserve">          131    DONACIONES Y LEGADOS DE CAPIT</t>
  </si>
  <si>
    <t>B) PASIVO NO CORRIENTE</t>
  </si>
  <si>
    <t xml:space="preserve">      II. Deudas a largo plazo</t>
  </si>
  <si>
    <t xml:space="preserve">      1. Deudas con entidades de crédito</t>
  </si>
  <si>
    <t xml:space="preserve">          170    DEUDAS A LARGO PLAZO CON ENTI</t>
  </si>
  <si>
    <t>C) PASIVO CORRIENTE</t>
  </si>
  <si>
    <t xml:space="preserve">      II. Deudas a corto plazo</t>
  </si>
  <si>
    <t xml:space="preserve">      1. Deudas con entidades de credito</t>
  </si>
  <si>
    <t xml:space="preserve">      3. Otras deudas a corto plazo</t>
  </si>
  <si>
    <t xml:space="preserve">          551    CUENTA CORRIENTE CON SOCIOS Y</t>
  </si>
  <si>
    <t xml:space="preserve">      IV. Acreedores comerc. y otras cuentas a pagar</t>
  </si>
  <si>
    <t xml:space="preserve">      1. Proveedores</t>
  </si>
  <si>
    <t xml:space="preserve">      b) Proveedores a corto plazo</t>
  </si>
  <si>
    <t xml:space="preserve">          400    PROVEEDORES</t>
  </si>
  <si>
    <t xml:space="preserve">      2. Otros acreedores</t>
  </si>
  <si>
    <t xml:space="preserve">          410    ACREEDORES POR PRESTACIONES D</t>
  </si>
  <si>
    <t xml:space="preserve">          475    HACIENDA PÚBLICA, ACREEDORA P</t>
  </si>
  <si>
    <t xml:space="preserve">          476    ORGANISMOS DE LA SEGURIDAD SO</t>
  </si>
  <si>
    <t>T O T A L   PATRIMONIO NETO Y PASIVO</t>
  </si>
</sst>
</file>

<file path=xl/styles.xml><?xml version="1.0" encoding="utf-8"?>
<styleSheet xmlns="http://schemas.openxmlformats.org/spreadsheetml/2006/main">
  <numFmts count="5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1" formatCode="_-* #,##0_-;\-* #,##0_-;_-* &quot;-&quot;_-;_-@_-"/>
    <numFmt numFmtId="43" formatCode="_-* #,##0.00_-;\-* #,##0.00_-;_-* &quot;-&quot;??_-;_-@_-"/>
    <numFmt numFmtId="178" formatCode="#,##0.00;[Red]\-#,##0.00;0"/>
  </numFmts>
  <fonts count="24">
    <font>
      <sz val="11"/>
      <color theme="1"/>
      <name val="Calibri"/>
      <charset val="134"/>
      <scheme val="minor"/>
    </font>
    <font>
      <b/>
      <i/>
      <sz val="18"/>
      <color theme="1"/>
      <name val="Arial"/>
      <charset val="134"/>
    </font>
    <font>
      <b/>
      <sz val="11"/>
      <color theme="1"/>
      <name val="Calibri"/>
      <charset val="134"/>
      <scheme val="minor"/>
    </font>
    <font>
      <i/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0" borderId="3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4" fillId="15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78" fontId="2" fillId="0" borderId="0" xfId="0" applyNumberFormat="1" applyFont="1"/>
    <xf numFmtId="178" fontId="0" fillId="0" borderId="0" xfId="0" applyNumberForma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5"/>
  <sheetViews>
    <sheetView tabSelected="1" workbookViewId="0">
      <pane xSplit="1" topLeftCell="B1" activePane="topRight" state="frozen"/>
      <selection/>
      <selection pane="topRight" activeCell="A2" sqref="A2"/>
    </sheetView>
  </sheetViews>
  <sheetFormatPr defaultColWidth="11" defaultRowHeight="15" outlineLevelCol="1"/>
  <cols>
    <col min="1" max="1" width="43" customWidth="1"/>
    <col min="2" max="2" width="10.4571428571429" customWidth="1"/>
  </cols>
  <sheetData>
    <row r="1" ht="23.25" spans="1:1">
      <c r="A1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2" t="s">
        <v>3</v>
      </c>
    </row>
    <row r="6" ht="15.75"/>
    <row r="7" ht="16.5" spans="1:2">
      <c r="A7" s="3" t="s">
        <v>4</v>
      </c>
      <c r="B7" s="4">
        <v>2021</v>
      </c>
    </row>
    <row r="8" ht="15.75"/>
    <row r="9" spans="1:2">
      <c r="A9" s="2" t="s">
        <v>5</v>
      </c>
      <c r="B9" s="5">
        <f>+B10+B13+B24+B28</f>
        <v>266142.48</v>
      </c>
    </row>
    <row r="10" spans="1:2">
      <c r="A10" t="s">
        <v>6</v>
      </c>
      <c r="B10" s="6">
        <f>SUM(B11:B12)</f>
        <v>0</v>
      </c>
    </row>
    <row r="11" spans="1:2">
      <c r="A11" t="s">
        <v>7</v>
      </c>
      <c r="B11" s="6">
        <v>152</v>
      </c>
    </row>
    <row r="12" spans="1:2">
      <c r="A12" t="s">
        <v>8</v>
      </c>
      <c r="B12" s="6">
        <v>-152</v>
      </c>
    </row>
    <row r="13" spans="1:2">
      <c r="A13" t="s">
        <v>9</v>
      </c>
      <c r="B13" s="6">
        <f>SUM(B14:B23)</f>
        <v>258257.46</v>
      </c>
    </row>
    <row r="14" spans="1:2">
      <c r="A14" t="s">
        <v>10</v>
      </c>
      <c r="B14" s="6">
        <v>332722.55</v>
      </c>
    </row>
    <row r="15" spans="1:2">
      <c r="A15" t="s">
        <v>11</v>
      </c>
      <c r="B15" s="6">
        <v>31095.18</v>
      </c>
    </row>
    <row r="16" spans="1:2">
      <c r="A16" t="s">
        <v>12</v>
      </c>
      <c r="B16" s="6">
        <v>28653.87</v>
      </c>
    </row>
    <row r="17" spans="1:2">
      <c r="A17" t="s">
        <v>13</v>
      </c>
      <c r="B17" s="6">
        <v>75820</v>
      </c>
    </row>
    <row r="18" spans="1:2">
      <c r="A18" t="s">
        <v>14</v>
      </c>
      <c r="B18" s="6">
        <v>50636.29</v>
      </c>
    </row>
    <row r="19" spans="1:2">
      <c r="A19" t="s">
        <v>15</v>
      </c>
      <c r="B19" s="6">
        <v>1342.98</v>
      </c>
    </row>
    <row r="20" spans="1:2">
      <c r="A20" t="s">
        <v>16</v>
      </c>
      <c r="B20" s="6">
        <v>3570.35</v>
      </c>
    </row>
    <row r="21" spans="1:2">
      <c r="A21" t="s">
        <v>17</v>
      </c>
      <c r="B21" s="6">
        <v>37324.02</v>
      </c>
    </row>
    <row r="22" spans="1:2">
      <c r="A22" t="s">
        <v>18</v>
      </c>
      <c r="B22" s="6">
        <v>161998.27</v>
      </c>
    </row>
    <row r="23" spans="1:2">
      <c r="A23" t="s">
        <v>19</v>
      </c>
      <c r="B23" s="6">
        <v>-464906.05</v>
      </c>
    </row>
    <row r="24" spans="1:2">
      <c r="A24" t="s">
        <v>20</v>
      </c>
      <c r="B24" s="6">
        <f>SUM(B25:B27)</f>
        <v>6474.74</v>
      </c>
    </row>
    <row r="25" spans="1:2">
      <c r="A25" t="s">
        <v>21</v>
      </c>
      <c r="B25" s="6">
        <v>2000</v>
      </c>
    </row>
    <row r="26" spans="1:2">
      <c r="A26" t="s">
        <v>22</v>
      </c>
      <c r="B26" s="6">
        <v>4402.62</v>
      </c>
    </row>
    <row r="27" spans="1:2">
      <c r="A27" t="s">
        <v>23</v>
      </c>
      <c r="B27" s="6">
        <v>72.12</v>
      </c>
    </row>
    <row r="28" spans="1:2">
      <c r="A28" t="s">
        <v>24</v>
      </c>
      <c r="B28" s="6">
        <f>B29</f>
        <v>1410.28</v>
      </c>
    </row>
    <row r="29" spans="1:2">
      <c r="A29" t="s">
        <v>25</v>
      </c>
      <c r="B29" s="6">
        <v>1410.28</v>
      </c>
    </row>
    <row r="30" spans="1:2">
      <c r="A30" s="2" t="s">
        <v>26</v>
      </c>
      <c r="B30" s="5">
        <f>+B31+B40+B42</f>
        <v>233901.94</v>
      </c>
    </row>
    <row r="31" spans="1:2">
      <c r="A31" t="s">
        <v>27</v>
      </c>
      <c r="B31" s="6">
        <f>+B32+B37</f>
        <v>119333.82</v>
      </c>
    </row>
    <row r="32" spans="1:2">
      <c r="A32" t="s">
        <v>28</v>
      </c>
      <c r="B32" s="6">
        <f>+B33</f>
        <v>107859.13</v>
      </c>
    </row>
    <row r="33" spans="1:2">
      <c r="A33" t="s">
        <v>29</v>
      </c>
      <c r="B33" s="6">
        <f>SUM(B34:B36)</f>
        <v>107859.13</v>
      </c>
    </row>
    <row r="34" spans="1:2">
      <c r="A34" t="s">
        <v>30</v>
      </c>
      <c r="B34" s="6">
        <v>111623.13</v>
      </c>
    </row>
    <row r="35" spans="1:2">
      <c r="A35" t="s">
        <v>31</v>
      </c>
      <c r="B35" s="6">
        <v>2132</v>
      </c>
    </row>
    <row r="36" spans="1:2">
      <c r="A36" t="s">
        <v>32</v>
      </c>
      <c r="B36" s="6">
        <v>-5896</v>
      </c>
    </row>
    <row r="37" spans="1:2">
      <c r="A37" t="s">
        <v>33</v>
      </c>
      <c r="B37" s="6">
        <f>SUM(B38:B39)</f>
        <v>11474.69</v>
      </c>
    </row>
    <row r="38" spans="1:2">
      <c r="A38" t="s">
        <v>34</v>
      </c>
      <c r="B38" s="6">
        <v>6100</v>
      </c>
    </row>
    <row r="39" spans="1:2">
      <c r="A39" t="s">
        <v>35</v>
      </c>
      <c r="B39" s="6">
        <v>5374.69</v>
      </c>
    </row>
    <row r="40" spans="1:2">
      <c r="A40" t="s">
        <v>36</v>
      </c>
      <c r="B40" s="6">
        <f>B41</f>
        <v>200</v>
      </c>
    </row>
    <row r="41" spans="1:2">
      <c r="A41" t="s">
        <v>37</v>
      </c>
      <c r="B41" s="6">
        <v>200</v>
      </c>
    </row>
    <row r="42" spans="1:2">
      <c r="A42" t="s">
        <v>38</v>
      </c>
      <c r="B42" s="6">
        <f>SUM(B43:B44)</f>
        <v>114368.12</v>
      </c>
    </row>
    <row r="43" spans="1:2">
      <c r="A43" t="s">
        <v>39</v>
      </c>
      <c r="B43" s="6">
        <v>8703.8</v>
      </c>
    </row>
    <row r="44" spans="1:2">
      <c r="A44" t="s">
        <v>40</v>
      </c>
      <c r="B44" s="6">
        <v>105664.32</v>
      </c>
    </row>
    <row r="45" spans="1:2">
      <c r="A45" s="2" t="s">
        <v>41</v>
      </c>
      <c r="B45" s="5">
        <f>+B9+B30</f>
        <v>500044.42</v>
      </c>
    </row>
  </sheetData>
  <pageMargins left="0.7" right="0.7" top="0.75" bottom="0.75" header="0.3" footer="0.3"/>
  <pageSetup paperSize="9" fitToHeight="10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3"/>
  <sheetViews>
    <sheetView workbookViewId="0">
      <pane xSplit="1" topLeftCell="B1" activePane="topRight" state="frozen"/>
      <selection/>
      <selection pane="topRight" activeCell="A2" sqref="A2"/>
    </sheetView>
  </sheetViews>
  <sheetFormatPr defaultColWidth="11" defaultRowHeight="15" outlineLevelCol="1"/>
  <cols>
    <col min="1" max="1" width="46" customWidth="1"/>
    <col min="2" max="2" width="10.4571428571429" customWidth="1"/>
  </cols>
  <sheetData>
    <row r="1" ht="23.25" spans="1:1">
      <c r="A1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2" t="s">
        <v>3</v>
      </c>
    </row>
    <row r="6" ht="15.75"/>
    <row r="7" ht="16.5" spans="1:2">
      <c r="A7" s="3" t="s">
        <v>42</v>
      </c>
      <c r="B7" s="4">
        <v>2021</v>
      </c>
    </row>
    <row r="8" ht="15.75"/>
    <row r="9" spans="1:2">
      <c r="A9" s="2" t="s">
        <v>43</v>
      </c>
      <c r="B9" s="5">
        <f>+B10+B23</f>
        <v>187350.52</v>
      </c>
    </row>
    <row r="10" spans="1:2">
      <c r="A10" t="s">
        <v>44</v>
      </c>
      <c r="B10" s="6">
        <f>+B11+B14+B19+B22</f>
        <v>92771.6</v>
      </c>
    </row>
    <row r="11" spans="1:2">
      <c r="A11" t="s">
        <v>45</v>
      </c>
      <c r="B11" s="6">
        <f>+B12</f>
        <v>3005.06</v>
      </c>
    </row>
    <row r="12" spans="1:2">
      <c r="A12" t="s">
        <v>46</v>
      </c>
      <c r="B12" s="6">
        <f>B13</f>
        <v>3005.06</v>
      </c>
    </row>
    <row r="13" spans="1:2">
      <c r="A13" t="s">
        <v>47</v>
      </c>
      <c r="B13" s="6">
        <v>3005.06</v>
      </c>
    </row>
    <row r="14" spans="1:2">
      <c r="A14" t="s">
        <v>48</v>
      </c>
      <c r="B14" s="6">
        <f>+B15</f>
        <v>286862.86</v>
      </c>
    </row>
    <row r="15" spans="1:2">
      <c r="A15" t="s">
        <v>49</v>
      </c>
      <c r="B15" s="6">
        <f>SUM(B16:B18)</f>
        <v>286862.86</v>
      </c>
    </row>
    <row r="16" spans="1:2">
      <c r="A16" t="s">
        <v>50</v>
      </c>
      <c r="B16" s="6">
        <v>1910.5</v>
      </c>
    </row>
    <row r="17" spans="1:2">
      <c r="A17" t="s">
        <v>51</v>
      </c>
      <c r="B17" s="6">
        <v>75753.88</v>
      </c>
    </row>
    <row r="18" spans="1:2">
      <c r="A18" t="s">
        <v>52</v>
      </c>
      <c r="B18" s="6">
        <v>209198.48</v>
      </c>
    </row>
    <row r="19" spans="1:2">
      <c r="A19" t="s">
        <v>53</v>
      </c>
      <c r="B19" s="6">
        <f>SUM(B20:B21)</f>
        <v>-112125</v>
      </c>
    </row>
    <row r="20" spans="1:2">
      <c r="A20" t="s">
        <v>54</v>
      </c>
      <c r="B20" s="6">
        <v>15874.25</v>
      </c>
    </row>
    <row r="21" spans="1:2">
      <c r="A21" t="s">
        <v>55</v>
      </c>
      <c r="B21" s="6">
        <v>-127999.25</v>
      </c>
    </row>
    <row r="22" spans="1:2">
      <c r="A22" t="s">
        <v>56</v>
      </c>
      <c r="B22" s="6">
        <v>-84971.32</v>
      </c>
    </row>
    <row r="23" spans="1:2">
      <c r="A23" t="s">
        <v>57</v>
      </c>
      <c r="B23" s="6">
        <f>SUM(B24:B25)</f>
        <v>94578.92</v>
      </c>
    </row>
    <row r="24" spans="1:2">
      <c r="A24" t="s">
        <v>58</v>
      </c>
      <c r="B24" s="6">
        <v>973.5</v>
      </c>
    </row>
    <row r="25" spans="1:2">
      <c r="A25" t="s">
        <v>59</v>
      </c>
      <c r="B25" s="6">
        <v>93605.42</v>
      </c>
    </row>
    <row r="26" spans="1:2">
      <c r="A26" s="2" t="s">
        <v>60</v>
      </c>
      <c r="B26" s="5">
        <f>+B27</f>
        <v>190488.37</v>
      </c>
    </row>
    <row r="27" spans="1:2">
      <c r="A27" t="s">
        <v>61</v>
      </c>
      <c r="B27" s="6">
        <f>+B28</f>
        <v>190488.37</v>
      </c>
    </row>
    <row r="28" spans="1:2">
      <c r="A28" t="s">
        <v>62</v>
      </c>
      <c r="B28" s="6">
        <f>B29</f>
        <v>190488.37</v>
      </c>
    </row>
    <row r="29" spans="1:2">
      <c r="A29" t="s">
        <v>63</v>
      </c>
      <c r="B29" s="6">
        <v>190488.37</v>
      </c>
    </row>
    <row r="30" spans="1:2">
      <c r="A30" s="2" t="s">
        <v>64</v>
      </c>
      <c r="B30" s="5">
        <f>+B31+B35</f>
        <v>122205.53</v>
      </c>
    </row>
    <row r="31" spans="1:2">
      <c r="A31" t="s">
        <v>65</v>
      </c>
      <c r="B31" s="6">
        <f>+B32+B33</f>
        <v>4531.16</v>
      </c>
    </row>
    <row r="32" spans="1:2">
      <c r="A32" t="s">
        <v>66</v>
      </c>
      <c r="B32" s="6">
        <v>0</v>
      </c>
    </row>
    <row r="33" spans="1:2">
      <c r="A33" t="s">
        <v>67</v>
      </c>
      <c r="B33" s="6">
        <f>B34</f>
        <v>4531.16</v>
      </c>
    </row>
    <row r="34" spans="1:2">
      <c r="A34" t="s">
        <v>68</v>
      </c>
      <c r="B34" s="6">
        <v>4531.16</v>
      </c>
    </row>
    <row r="35" spans="1:2">
      <c r="A35" t="s">
        <v>69</v>
      </c>
      <c r="B35" s="6">
        <f>+B36+B39</f>
        <v>117674.37</v>
      </c>
    </row>
    <row r="36" spans="1:2">
      <c r="A36" t="s">
        <v>70</v>
      </c>
      <c r="B36" s="6">
        <f>+B37</f>
        <v>87750.98</v>
      </c>
    </row>
    <row r="37" spans="1:2">
      <c r="A37" t="s">
        <v>71</v>
      </c>
      <c r="B37" s="6">
        <f>B38</f>
        <v>87750.98</v>
      </c>
    </row>
    <row r="38" spans="1:2">
      <c r="A38" t="s">
        <v>72</v>
      </c>
      <c r="B38" s="6">
        <v>87750.98</v>
      </c>
    </row>
    <row r="39" spans="1:2">
      <c r="A39" t="s">
        <v>73</v>
      </c>
      <c r="B39" s="6">
        <f>SUM(B40:B42)</f>
        <v>29923.39</v>
      </c>
    </row>
    <row r="40" spans="1:2">
      <c r="A40" t="s">
        <v>74</v>
      </c>
      <c r="B40" s="6">
        <v>17700.28</v>
      </c>
    </row>
    <row r="41" spans="1:2">
      <c r="A41" t="s">
        <v>75</v>
      </c>
      <c r="B41" s="6">
        <v>6781.03</v>
      </c>
    </row>
    <row r="42" spans="1:2">
      <c r="A42" t="s">
        <v>76</v>
      </c>
      <c r="B42" s="6">
        <v>5442.08</v>
      </c>
    </row>
    <row r="43" spans="1:2">
      <c r="A43" s="2" t="s">
        <v>77</v>
      </c>
      <c r="B43" s="5">
        <f>+B9+B26+B30</f>
        <v>500044.42</v>
      </c>
    </row>
  </sheetData>
  <pageMargins left="0.7" right="0.7" top="0.75" bottom="0.75" header="0.3" footer="0.3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Activo</vt:lpstr>
      <vt:lpstr>Pasivo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 San José</dc:creator>
  <cp:lastModifiedBy>Noelia</cp:lastModifiedBy>
  <dcterms:created xsi:type="dcterms:W3CDTF">2022-06-07T09:30:00Z</dcterms:created>
  <dcterms:modified xsi:type="dcterms:W3CDTF">2022-06-07T10:50:13Z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841F07830C354CE0BC15FE0F13843BC5</vt:lpwstr>
  </property>
  <property fmtid="{D5CDD505-2E9C-101B-9397-08002B2CF9AE}" pid="3" name="KSOProductBuildVer">
    <vt:lpwstr>3082-11.2.0.11130</vt:lpwstr>
  </property>
</Properties>
</file>